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0\63520276  Provozní prohlídky a opravy MVTV - PB\01_ZD\"/>
    </mc:Choice>
  </mc:AlternateContent>
  <bookViews>
    <workbookView xWindow="360" yWindow="75" windowWidth="13395" windowHeight="7740"/>
  </bookViews>
  <sheets>
    <sheet name="Rekapitulace" sheetId="1" r:id="rId1"/>
    <sheet name="Materiál" sheetId="2" r:id="rId2"/>
  </sheets>
  <calcPr calcId="162913"/>
</workbook>
</file>

<file path=xl/calcChain.xml><?xml version="1.0" encoding="utf-8"?>
<calcChain xmlns="http://schemas.openxmlformats.org/spreadsheetml/2006/main">
  <c r="G23" i="1" l="1"/>
  <c r="F46" i="2" l="1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47" i="2" l="1"/>
  <c r="G22" i="1"/>
  <c r="G21" i="1" l="1"/>
  <c r="G16" i="1"/>
  <c r="G17" i="1"/>
  <c r="G18" i="1"/>
  <c r="G19" i="1"/>
  <c r="G20" i="1"/>
  <c r="G15" i="1"/>
</calcChain>
</file>

<file path=xl/comments1.xml><?xml version="1.0" encoding="utf-8"?>
<comments xmlns="http://schemas.openxmlformats.org/spreadsheetml/2006/main">
  <authors>
    <author>Jüttnerová Andrea, Mgr.</author>
  </authors>
  <commentList>
    <comment ref="E22" authorId="0" shapeId="0">
      <text>
        <r>
          <rPr>
            <sz val="9"/>
            <color indexed="81"/>
            <rFont val="Tahoma"/>
            <family val="2"/>
            <charset val="238"/>
          </rPr>
          <t>zde dosadit hodnotu za celkový materiál z listu "Materiál" (buňka F47)</t>
        </r>
      </text>
    </comment>
  </commentList>
</comments>
</file>

<file path=xl/sharedStrings.xml><?xml version="1.0" encoding="utf-8"?>
<sst xmlns="http://schemas.openxmlformats.org/spreadsheetml/2006/main" count="137" uniqueCount="122">
  <si>
    <t>Předpis SŽDC S8</t>
  </si>
  <si>
    <t>Preventivní prohlídka P1</t>
  </si>
  <si>
    <t>Preventivní prohlídka P2</t>
  </si>
  <si>
    <t>Prohlídka P1</t>
  </si>
  <si>
    <t>Prohlídka P2</t>
  </si>
  <si>
    <t>Prohlídka P3</t>
  </si>
  <si>
    <t>Technická kontrola TK</t>
  </si>
  <si>
    <t>Neplánované opravy</t>
  </si>
  <si>
    <t>Celková cena v Kč bez DPH</t>
  </si>
  <si>
    <t>Hodinová sazba v Kč bez DPH</t>
  </si>
  <si>
    <t>Ostatní činnosti</t>
  </si>
  <si>
    <t>Pokyn AŽD Praha s.r.o. KBSE</t>
  </si>
  <si>
    <t>váha</t>
  </si>
  <si>
    <t>cena s váhou</t>
  </si>
  <si>
    <t>typ ceny</t>
  </si>
  <si>
    <t>činnost</t>
  </si>
  <si>
    <t>činnost dle</t>
  </si>
  <si>
    <t>dne:</t>
  </si>
  <si>
    <t>zpracoval:</t>
  </si>
  <si>
    <t>celková nabídková cena s váhou</t>
  </si>
  <si>
    <t>Výkaz výměr</t>
  </si>
  <si>
    <t>Položka</t>
  </si>
  <si>
    <t>1.</t>
  </si>
  <si>
    <t>2.</t>
  </si>
  <si>
    <t>3.</t>
  </si>
  <si>
    <t>4.</t>
  </si>
  <si>
    <t>5.</t>
  </si>
  <si>
    <t>6.</t>
  </si>
  <si>
    <t>7.</t>
  </si>
  <si>
    <t>Provozní prohlídky a opravy MVTV</t>
  </si>
  <si>
    <t>MJ</t>
  </si>
  <si>
    <t>ks</t>
  </si>
  <si>
    <t>hod.</t>
  </si>
  <si>
    <t>Materiál</t>
  </si>
  <si>
    <t>kmpl</t>
  </si>
  <si>
    <t>Položkový rozpočet materiálu MVTV - CPS</t>
  </si>
  <si>
    <t>poř.</t>
  </si>
  <si>
    <t>Název</t>
  </si>
  <si>
    <t>Množství (ks)</t>
  </si>
  <si>
    <t>Nemrznoucí směs delo XLC Antifreeze</t>
  </si>
  <si>
    <t>Olej motorový</t>
  </si>
  <si>
    <t>Olej hydraulický</t>
  </si>
  <si>
    <t>Olej OD3 - nápravová převodovka</t>
  </si>
  <si>
    <t>Kroužek těsnicí 8x14x1 CU</t>
  </si>
  <si>
    <t>Kroužek těsnicí 9x20x2 CU</t>
  </si>
  <si>
    <t>Vložka filtr. palivová Ph4</t>
  </si>
  <si>
    <t>8.</t>
  </si>
  <si>
    <t>Vložka filtr. palivová Pj4</t>
  </si>
  <si>
    <t>9.</t>
  </si>
  <si>
    <t>Vložka filtr. olejová O11</t>
  </si>
  <si>
    <t>10.</t>
  </si>
  <si>
    <t>Kroužek O 50x40</t>
  </si>
  <si>
    <t>11.</t>
  </si>
  <si>
    <t xml:space="preserve">Tryska vstřikovací DOP </t>
  </si>
  <si>
    <t>12.</t>
  </si>
  <si>
    <t>Řemen klínový 10x6x750</t>
  </si>
  <si>
    <t>13.</t>
  </si>
  <si>
    <t>Řemen klínový 13x8x1750 Li</t>
  </si>
  <si>
    <t>14.</t>
  </si>
  <si>
    <t>Vysílač tlaku VS 3 0-Mpa</t>
  </si>
  <si>
    <t>15.</t>
  </si>
  <si>
    <t>Termoregulátor TGR 11 493193</t>
  </si>
  <si>
    <t>16.</t>
  </si>
  <si>
    <t>Klín s nosem</t>
  </si>
  <si>
    <t>17.</t>
  </si>
  <si>
    <t>Zdrže</t>
  </si>
  <si>
    <t>18.</t>
  </si>
  <si>
    <t>Vstřikovací čerpadlo</t>
  </si>
  <si>
    <t>19.</t>
  </si>
  <si>
    <t>Tryska palivová 00 0033 00 02 22</t>
  </si>
  <si>
    <t>20.</t>
  </si>
  <si>
    <t>Kroužek O 125x3 MVQ</t>
  </si>
  <si>
    <t>21.</t>
  </si>
  <si>
    <t>Startér motoru</t>
  </si>
  <si>
    <t>22.</t>
  </si>
  <si>
    <t>Stírače</t>
  </si>
  <si>
    <t>23.</t>
  </si>
  <si>
    <t>Brzdová táhla</t>
  </si>
  <si>
    <t>24.</t>
  </si>
  <si>
    <t>článek aku. NiCd KPH 80P</t>
  </si>
  <si>
    <t>25.</t>
  </si>
  <si>
    <t>Motor 24V/40W</t>
  </si>
  <si>
    <t>26.</t>
  </si>
  <si>
    <t>Vložka filt. Vzduchová V13 OTO</t>
  </si>
  <si>
    <t>27.</t>
  </si>
  <si>
    <t>Vložka filtr. Odlučovače Provent 200</t>
  </si>
  <si>
    <t>28.</t>
  </si>
  <si>
    <t>Zářivka L 18W/840-21</t>
  </si>
  <si>
    <t>29.</t>
  </si>
  <si>
    <t>Těsnění Víka hlavy</t>
  </si>
  <si>
    <t>30.</t>
  </si>
  <si>
    <t>Souprava sklenička+sítko</t>
  </si>
  <si>
    <t>31.</t>
  </si>
  <si>
    <t>Tlumič hydraulický P80C</t>
  </si>
  <si>
    <t>32.</t>
  </si>
  <si>
    <t>Starter 48V 11 zubů</t>
  </si>
  <si>
    <t>33.</t>
  </si>
  <si>
    <t>Brzdič BS2 repas</t>
  </si>
  <si>
    <t>34.</t>
  </si>
  <si>
    <t>Torzní vzpěra nápravové převodovky NKR16</t>
  </si>
  <si>
    <t>35.</t>
  </si>
  <si>
    <t>Převodovka PRAGA 2M70 repas</t>
  </si>
  <si>
    <t>36.</t>
  </si>
  <si>
    <t>Čerpadlo dopravní</t>
  </si>
  <si>
    <t>37.</t>
  </si>
  <si>
    <t>Kompresor + náhradní díly repas</t>
  </si>
  <si>
    <t>38.</t>
  </si>
  <si>
    <t>Čerpadlo vodní 25 2488 25 0000</t>
  </si>
  <si>
    <t>Celkem</t>
  </si>
  <si>
    <t>Jednotková cena
 (bez DPH)</t>
  </si>
  <si>
    <t>Cena celkem
 (Kč bez DPH)</t>
  </si>
  <si>
    <t>Příloha 1b Zadávací dokumentace</t>
  </si>
  <si>
    <t>Formulář pro cenovou nabídku k VZ „Provozní prohlídky a opravy MVTV“ - Rekapitulace ceny</t>
  </si>
  <si>
    <t xml:space="preserve">Pokyny a informace k doplnění: </t>
  </si>
  <si>
    <t>1)Vymezené údaje k doplnění dodavatelem jsou podsvíceny žlutou barvou.</t>
  </si>
  <si>
    <t>2) Všechny ceny je nutno uvést v Kč bez DPH zaoukouhlené na dvě desetinná místa.</t>
  </si>
  <si>
    <t>4) Hodnotícím kritériem pro určení nejvhodnější nabídky je celková nabídková cena s váhou (buňka G23).</t>
  </si>
  <si>
    <t>viz list "Materiál"</t>
  </si>
  <si>
    <t>Formulář pro cenovou nabídku k VZ „Provozní prohlídky a opravy MVTV“ - Dílčí nabídkové ceny za materiál</t>
  </si>
  <si>
    <r>
      <t>3) Objemy v MJ uvedené u požadovaných</t>
    </r>
    <r>
      <rPr>
        <sz val="11"/>
        <rFont val="Calibri"/>
        <family val="2"/>
        <charset val="238"/>
        <scheme val="minor"/>
      </rPr>
      <t xml:space="preserve"> služeb a materiálů</t>
    </r>
    <r>
      <rPr>
        <sz val="11"/>
        <color theme="1"/>
        <rFont val="Calibri"/>
        <family val="2"/>
        <charset val="238"/>
        <scheme val="minor"/>
      </rPr>
      <t xml:space="preserve"> jsou pouze předpokládanými objemy, skutečný rozsah je dán potřebami zadavatele. </t>
    </r>
  </si>
  <si>
    <t>cena za 1 MJ</t>
  </si>
  <si>
    <t xml:space="preserve">předpokládaný objem MJ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</si>
</sst>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u/>
      <sz val="16"/>
      <color indexed="8"/>
      <name val="Calibri"/>
      <family val="2"/>
      <charset val="238"/>
    </font>
    <font>
      <sz val="9"/>
      <color theme="1"/>
      <name val="Verdan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" xfId="0" applyFill="1" applyBorder="1"/>
    <xf numFmtId="0" fontId="0" fillId="2" borderId="5" xfId="0" applyFill="1" applyBorder="1"/>
    <xf numFmtId="0" fontId="3" fillId="2" borderId="5" xfId="0" applyFont="1" applyFill="1" applyBorder="1" applyAlignment="1">
      <alignment horizontal="right"/>
    </xf>
    <xf numFmtId="164" fontId="3" fillId="2" borderId="2" xfId="0" applyNumberFormat="1" applyFont="1" applyFill="1" applyBorder="1"/>
    <xf numFmtId="164" fontId="0" fillId="3" borderId="6" xfId="0" applyNumberFormat="1" applyFill="1" applyBorder="1"/>
    <xf numFmtId="164" fontId="0" fillId="3" borderId="3" xfId="0" applyNumberFormat="1" applyFill="1" applyBorder="1"/>
    <xf numFmtId="164" fontId="0" fillId="3" borderId="9" xfId="0" applyNumberFormat="1" applyFill="1" applyBorder="1"/>
    <xf numFmtId="0" fontId="0" fillId="2" borderId="16" xfId="0" applyFill="1" applyBorder="1" applyAlignment="1">
      <alignment horizontal="center"/>
    </xf>
    <xf numFmtId="0" fontId="0" fillId="0" borderId="6" xfId="0" applyFill="1" applyBorder="1"/>
    <xf numFmtId="0" fontId="0" fillId="0" borderId="3" xfId="0" applyFill="1" applyBorder="1"/>
    <xf numFmtId="0" fontId="0" fillId="0" borderId="9" xfId="0" applyFill="1" applyBorder="1"/>
    <xf numFmtId="0" fontId="0" fillId="0" borderId="16" xfId="0" applyFill="1" applyBorder="1" applyAlignment="1">
      <alignment horizontal="center" vertical="center"/>
    </xf>
    <xf numFmtId="0" fontId="0" fillId="2" borderId="11" xfId="0" applyFill="1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1" xfId="0" applyBorder="1" applyAlignment="1">
      <alignment horizontal="center"/>
    </xf>
    <xf numFmtId="9" fontId="0" fillId="0" borderId="6" xfId="0" applyNumberFormat="1" applyFill="1" applyBorder="1"/>
    <xf numFmtId="164" fontId="0" fillId="0" borderId="7" xfId="0" applyNumberFormat="1" applyFill="1" applyBorder="1"/>
    <xf numFmtId="9" fontId="0" fillId="0" borderId="3" xfId="0" applyNumberFormat="1" applyFill="1" applyBorder="1"/>
    <xf numFmtId="164" fontId="0" fillId="0" borderId="8" xfId="0" applyNumberFormat="1" applyFill="1" applyBorder="1"/>
    <xf numFmtId="9" fontId="0" fillId="0" borderId="9" xfId="0" applyNumberFormat="1" applyFill="1" applyBorder="1"/>
    <xf numFmtId="164" fontId="0" fillId="0" borderId="10" xfId="0" applyNumberFormat="1" applyFill="1" applyBorder="1"/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0" fontId="0" fillId="2" borderId="3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/>
    <xf numFmtId="164" fontId="0" fillId="3" borderId="14" xfId="0" applyNumberFormat="1" applyFill="1" applyBorder="1" applyAlignment="1">
      <alignment horizontal="right"/>
    </xf>
    <xf numFmtId="9" fontId="0" fillId="0" borderId="14" xfId="0" applyNumberFormat="1" applyFill="1" applyBorder="1"/>
    <xf numFmtId="164" fontId="0" fillId="0" borderId="23" xfId="0" applyNumberFormat="1" applyFill="1" applyBorder="1"/>
    <xf numFmtId="0" fontId="0" fillId="0" borderId="3" xfId="0" applyFill="1" applyBorder="1" applyAlignment="1">
      <alignment horizontal="center"/>
    </xf>
    <xf numFmtId="164" fontId="0" fillId="3" borderId="3" xfId="0" applyNumberFormat="1" applyFill="1" applyBorder="1" applyAlignment="1">
      <alignment horizontal="right"/>
    </xf>
    <xf numFmtId="164" fontId="0" fillId="0" borderId="3" xfId="0" applyNumberFormat="1" applyFill="1" applyBorder="1"/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2" xfId="0" applyBorder="1"/>
    <xf numFmtId="0" fontId="0" fillId="0" borderId="2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" xfId="0" applyBorder="1"/>
    <xf numFmtId="3" fontId="0" fillId="0" borderId="3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4" borderId="3" xfId="0" applyNumberFormat="1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3" fontId="0" fillId="3" borderId="3" xfId="0" applyNumberFormat="1" applyFill="1" applyBorder="1" applyAlignment="1">
      <alignment horizontal="center"/>
    </xf>
    <xf numFmtId="3" fontId="0" fillId="3" borderId="3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9" fillId="2" borderId="0" xfId="0" applyFont="1" applyFill="1"/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0" fillId="0" borderId="0" xfId="0" applyFont="1"/>
    <xf numFmtId="0" fontId="0" fillId="5" borderId="3" xfId="0" applyFill="1" applyBorder="1" applyAlignment="1">
      <alignment horizontal="center"/>
    </xf>
    <xf numFmtId="0" fontId="5" fillId="0" borderId="0" xfId="0" applyFont="1" applyFill="1"/>
    <xf numFmtId="0" fontId="4" fillId="0" borderId="0" xfId="0" applyFont="1" applyFill="1" applyBorder="1"/>
    <xf numFmtId="0" fontId="0" fillId="0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33"/>
  <sheetViews>
    <sheetView tabSelected="1" workbookViewId="0">
      <selection activeCell="H31" sqref="H31"/>
    </sheetView>
  </sheetViews>
  <sheetFormatPr defaultRowHeight="15" x14ac:dyDescent="0.25"/>
  <cols>
    <col min="2" max="2" width="21.5703125" customWidth="1"/>
    <col min="3" max="3" width="26.42578125" customWidth="1"/>
    <col min="4" max="4" width="22.42578125" customWidth="1"/>
    <col min="5" max="5" width="17" customWidth="1"/>
    <col min="6" max="6" width="7.28515625" customWidth="1"/>
    <col min="7" max="7" width="18" customWidth="1"/>
    <col min="8" max="8" width="16.5703125" customWidth="1"/>
    <col min="9" max="9" width="14.5703125" style="34" customWidth="1"/>
    <col min="10" max="10" width="9.140625" style="34"/>
  </cols>
  <sheetData>
    <row r="2" spans="1:10" x14ac:dyDescent="0.25">
      <c r="B2" s="74" t="s">
        <v>111</v>
      </c>
      <c r="C2" s="74"/>
      <c r="D2" s="74"/>
      <c r="E2" s="74"/>
      <c r="F2" s="74"/>
      <c r="G2" s="74"/>
      <c r="H2" s="74"/>
    </row>
    <row r="3" spans="1:10" x14ac:dyDescent="0.25">
      <c r="B3" s="74" t="s">
        <v>112</v>
      </c>
      <c r="C3" s="74"/>
      <c r="D3" s="74"/>
      <c r="E3" s="74"/>
      <c r="F3" s="74"/>
      <c r="G3" s="74"/>
      <c r="H3" s="74"/>
    </row>
    <row r="5" spans="1:10" x14ac:dyDescent="0.25">
      <c r="B5" s="60" t="s">
        <v>113</v>
      </c>
      <c r="C5" s="61"/>
    </row>
    <row r="6" spans="1:10" x14ac:dyDescent="0.25">
      <c r="B6" s="75" t="s">
        <v>114</v>
      </c>
      <c r="C6" s="75"/>
      <c r="D6" s="75"/>
      <c r="E6" s="75"/>
      <c r="F6" s="75"/>
      <c r="G6" s="75"/>
      <c r="H6" s="75"/>
    </row>
    <row r="7" spans="1:10" x14ac:dyDescent="0.25">
      <c r="B7" s="75" t="s">
        <v>115</v>
      </c>
      <c r="C7" s="75"/>
      <c r="D7" s="75"/>
      <c r="E7" s="75"/>
      <c r="F7" s="75"/>
      <c r="G7" s="75"/>
      <c r="H7" s="75"/>
    </row>
    <row r="8" spans="1:10" ht="15" customHeight="1" x14ac:dyDescent="0.25">
      <c r="B8" s="76" t="s">
        <v>119</v>
      </c>
      <c r="C8" s="76"/>
      <c r="D8" s="76"/>
      <c r="E8" s="76"/>
      <c r="F8" s="76"/>
      <c r="G8" s="76"/>
      <c r="H8" s="76"/>
    </row>
    <row r="9" spans="1:10" ht="15" customHeight="1" x14ac:dyDescent="0.25">
      <c r="B9" s="76" t="s">
        <v>116</v>
      </c>
      <c r="C9" s="76"/>
      <c r="D9" s="76"/>
      <c r="E9" s="76"/>
      <c r="F9" s="76"/>
      <c r="G9" s="76"/>
      <c r="H9" s="76"/>
    </row>
    <row r="11" spans="1:10" ht="18.75" x14ac:dyDescent="0.3">
      <c r="B11" s="5" t="s">
        <v>20</v>
      </c>
    </row>
    <row r="12" spans="1:10" ht="18.75" x14ac:dyDescent="0.3">
      <c r="B12" s="4" t="s">
        <v>29</v>
      </c>
    </row>
    <row r="13" spans="1:10" ht="15.75" thickBot="1" x14ac:dyDescent="0.3"/>
    <row r="14" spans="1:10" ht="30.75" thickBot="1" x14ac:dyDescent="0.3">
      <c r="A14" s="20" t="s">
        <v>21</v>
      </c>
      <c r="B14" s="15" t="s">
        <v>16</v>
      </c>
      <c r="C14" s="6" t="s">
        <v>14</v>
      </c>
      <c r="D14" s="6" t="s">
        <v>15</v>
      </c>
      <c r="E14" s="6" t="s">
        <v>120</v>
      </c>
      <c r="F14" s="6" t="s">
        <v>12</v>
      </c>
      <c r="G14" s="7" t="s">
        <v>13</v>
      </c>
      <c r="I14" s="33" t="s">
        <v>121</v>
      </c>
      <c r="J14" s="80" t="s">
        <v>30</v>
      </c>
    </row>
    <row r="15" spans="1:10" x14ac:dyDescent="0.25">
      <c r="A15" s="21" t="s">
        <v>22</v>
      </c>
      <c r="B15" s="65" t="s">
        <v>0</v>
      </c>
      <c r="C15" s="71" t="s">
        <v>8</v>
      </c>
      <c r="D15" s="16" t="s">
        <v>1</v>
      </c>
      <c r="E15" s="12">
        <v>0</v>
      </c>
      <c r="F15" s="25">
        <v>0.03</v>
      </c>
      <c r="G15" s="26">
        <f>E15*F15</f>
        <v>0</v>
      </c>
      <c r="I15" s="82">
        <v>9</v>
      </c>
      <c r="J15" s="45" t="s">
        <v>31</v>
      </c>
    </row>
    <row r="16" spans="1:10" x14ac:dyDescent="0.25">
      <c r="A16" s="22" t="s">
        <v>23</v>
      </c>
      <c r="B16" s="66"/>
      <c r="C16" s="72"/>
      <c r="D16" s="17" t="s">
        <v>2</v>
      </c>
      <c r="E16" s="13">
        <v>0</v>
      </c>
      <c r="F16" s="27">
        <v>0.45</v>
      </c>
      <c r="G16" s="28">
        <f t="shared" ref="G16:G22" si="0">E16*F16</f>
        <v>0</v>
      </c>
      <c r="I16" s="82">
        <v>12</v>
      </c>
      <c r="J16" s="45" t="s">
        <v>31</v>
      </c>
    </row>
    <row r="17" spans="1:11" ht="15.75" thickBot="1" x14ac:dyDescent="0.3">
      <c r="A17" s="23" t="s">
        <v>24</v>
      </c>
      <c r="B17" s="67"/>
      <c r="C17" s="73"/>
      <c r="D17" s="18" t="s">
        <v>6</v>
      </c>
      <c r="E17" s="14">
        <v>0</v>
      </c>
      <c r="F17" s="29">
        <v>0.13</v>
      </c>
      <c r="G17" s="30">
        <f t="shared" si="0"/>
        <v>0</v>
      </c>
      <c r="I17" s="82">
        <v>9</v>
      </c>
      <c r="J17" s="45" t="s">
        <v>31</v>
      </c>
    </row>
    <row r="18" spans="1:11" x14ac:dyDescent="0.25">
      <c r="A18" s="21" t="s">
        <v>25</v>
      </c>
      <c r="B18" s="68" t="s">
        <v>11</v>
      </c>
      <c r="C18" s="71" t="s">
        <v>8</v>
      </c>
      <c r="D18" s="16" t="s">
        <v>3</v>
      </c>
      <c r="E18" s="12">
        <v>0</v>
      </c>
      <c r="F18" s="25">
        <v>0.01</v>
      </c>
      <c r="G18" s="26">
        <f t="shared" si="0"/>
        <v>0</v>
      </c>
      <c r="I18" s="82">
        <v>12</v>
      </c>
      <c r="J18" s="45" t="s">
        <v>31</v>
      </c>
    </row>
    <row r="19" spans="1:11" x14ac:dyDescent="0.25">
      <c r="A19" s="22" t="s">
        <v>26</v>
      </c>
      <c r="B19" s="69"/>
      <c r="C19" s="72"/>
      <c r="D19" s="17" t="s">
        <v>4</v>
      </c>
      <c r="E19" s="13">
        <v>0</v>
      </c>
      <c r="F19" s="27">
        <v>0.01</v>
      </c>
      <c r="G19" s="28">
        <f t="shared" si="0"/>
        <v>0</v>
      </c>
      <c r="I19" s="82">
        <v>4</v>
      </c>
      <c r="J19" s="45" t="s">
        <v>31</v>
      </c>
    </row>
    <row r="20" spans="1:11" ht="15.75" thickBot="1" x14ac:dyDescent="0.3">
      <c r="A20" s="23" t="s">
        <v>27</v>
      </c>
      <c r="B20" s="70"/>
      <c r="C20" s="73"/>
      <c r="D20" s="18" t="s">
        <v>5</v>
      </c>
      <c r="E20" s="14">
        <v>0</v>
      </c>
      <c r="F20" s="29">
        <v>0.02</v>
      </c>
      <c r="G20" s="30">
        <f t="shared" si="0"/>
        <v>0</v>
      </c>
      <c r="I20" s="82">
        <v>30</v>
      </c>
      <c r="J20" s="45" t="s">
        <v>31</v>
      </c>
    </row>
    <row r="21" spans="1:11" ht="15.75" thickBot="1" x14ac:dyDescent="0.3">
      <c r="A21" s="24" t="s">
        <v>28</v>
      </c>
      <c r="B21" s="19" t="s">
        <v>10</v>
      </c>
      <c r="C21" s="37" t="s">
        <v>9</v>
      </c>
      <c r="D21" s="38" t="s">
        <v>7</v>
      </c>
      <c r="E21" s="39">
        <v>0</v>
      </c>
      <c r="F21" s="40">
        <v>0.2</v>
      </c>
      <c r="G21" s="41">
        <f t="shared" si="0"/>
        <v>0</v>
      </c>
      <c r="I21" s="82">
        <v>185</v>
      </c>
      <c r="J21" s="45" t="s">
        <v>32</v>
      </c>
    </row>
    <row r="22" spans="1:11" x14ac:dyDescent="0.25">
      <c r="A22" s="35"/>
      <c r="B22" s="36"/>
      <c r="C22" s="42" t="s">
        <v>8</v>
      </c>
      <c r="D22" s="17" t="s">
        <v>33</v>
      </c>
      <c r="E22" s="43">
        <v>0</v>
      </c>
      <c r="F22" s="27">
        <v>0.15</v>
      </c>
      <c r="G22" s="44">
        <f t="shared" si="0"/>
        <v>0</v>
      </c>
      <c r="I22" s="82">
        <v>1</v>
      </c>
      <c r="J22" s="45" t="s">
        <v>34</v>
      </c>
      <c r="K22" s="81" t="s">
        <v>117</v>
      </c>
    </row>
    <row r="23" spans="1:11" ht="19.5" thickBot="1" x14ac:dyDescent="0.35">
      <c r="D23" s="8"/>
      <c r="E23" s="9"/>
      <c r="F23" s="10" t="s">
        <v>19</v>
      </c>
      <c r="G23" s="11">
        <f>SUM(G15:G22)</f>
        <v>0</v>
      </c>
      <c r="H23" s="2"/>
    </row>
    <row r="24" spans="1:11" x14ac:dyDescent="0.25">
      <c r="F24" s="1"/>
    </row>
    <row r="25" spans="1:11" x14ac:dyDescent="0.25">
      <c r="F25" s="1"/>
    </row>
    <row r="26" spans="1:11" x14ac:dyDescent="0.25">
      <c r="B26" s="3"/>
    </row>
    <row r="27" spans="1:11" x14ac:dyDescent="0.25">
      <c r="B27" s="84"/>
      <c r="C27" s="85"/>
      <c r="D27" s="85"/>
    </row>
    <row r="28" spans="1:11" x14ac:dyDescent="0.25">
      <c r="B28" s="85"/>
      <c r="C28" s="85"/>
      <c r="D28" s="85"/>
    </row>
    <row r="29" spans="1:11" x14ac:dyDescent="0.25">
      <c r="B29" s="3"/>
    </row>
    <row r="31" spans="1:11" x14ac:dyDescent="0.25">
      <c r="B31" s="1" t="s">
        <v>17</v>
      </c>
      <c r="C31" s="31"/>
    </row>
    <row r="32" spans="1:11" x14ac:dyDescent="0.25">
      <c r="B32" s="1" t="s">
        <v>18</v>
      </c>
      <c r="C32" s="32"/>
    </row>
    <row r="33" spans="3:3" x14ac:dyDescent="0.25">
      <c r="C33" s="83"/>
    </row>
  </sheetData>
  <mergeCells count="10">
    <mergeCell ref="B15:B17"/>
    <mergeCell ref="B18:B20"/>
    <mergeCell ref="C15:C17"/>
    <mergeCell ref="C18:C20"/>
    <mergeCell ref="B2:H2"/>
    <mergeCell ref="B3:H3"/>
    <mergeCell ref="B6:H6"/>
    <mergeCell ref="B7:H7"/>
    <mergeCell ref="B8:H8"/>
    <mergeCell ref="B9:H9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47"/>
  <sheetViews>
    <sheetView topLeftCell="A25" workbookViewId="0">
      <selection activeCell="C47" sqref="C47"/>
    </sheetView>
  </sheetViews>
  <sheetFormatPr defaultRowHeight="15" x14ac:dyDescent="0.25"/>
  <cols>
    <col min="2" max="2" width="9.140625" style="62"/>
    <col min="3" max="3" width="39.28515625" customWidth="1"/>
    <col min="4" max="4" width="17.7109375" customWidth="1"/>
    <col min="5" max="5" width="11.42578125" customWidth="1"/>
    <col min="6" max="6" width="19.42578125" customWidth="1"/>
    <col min="7" max="7" width="40.5703125" customWidth="1"/>
  </cols>
  <sheetData>
    <row r="3" spans="2:7" x14ac:dyDescent="0.25">
      <c r="B3" s="74" t="s">
        <v>111</v>
      </c>
      <c r="C3" s="74"/>
      <c r="D3" s="74"/>
      <c r="E3" s="74"/>
      <c r="F3" s="74"/>
      <c r="G3" s="74"/>
    </row>
    <row r="4" spans="2:7" x14ac:dyDescent="0.25">
      <c r="B4" s="74" t="s">
        <v>118</v>
      </c>
      <c r="C4" s="74"/>
      <c r="D4" s="74"/>
      <c r="E4" s="74"/>
      <c r="F4" s="74"/>
      <c r="G4" s="74"/>
    </row>
    <row r="5" spans="2:7" ht="15.75" thickBot="1" x14ac:dyDescent="0.3"/>
    <row r="6" spans="2:7" ht="21" x14ac:dyDescent="0.35">
      <c r="B6" s="77" t="s">
        <v>35</v>
      </c>
      <c r="C6" s="78"/>
      <c r="D6" s="78"/>
      <c r="E6" s="78"/>
      <c r="F6" s="79"/>
    </row>
    <row r="7" spans="2:7" ht="15.75" thickBot="1" x14ac:dyDescent="0.3">
      <c r="B7" s="63"/>
      <c r="C7" s="46"/>
      <c r="D7" s="46"/>
      <c r="E7" s="46"/>
      <c r="F7" s="47"/>
    </row>
    <row r="8" spans="2:7" ht="45" x14ac:dyDescent="0.25">
      <c r="B8" s="48" t="s">
        <v>36</v>
      </c>
      <c r="C8" s="49" t="s">
        <v>37</v>
      </c>
      <c r="D8" s="49" t="s">
        <v>38</v>
      </c>
      <c r="E8" s="50" t="s">
        <v>109</v>
      </c>
      <c r="F8" s="51" t="s">
        <v>110</v>
      </c>
    </row>
    <row r="9" spans="2:7" x14ac:dyDescent="0.25">
      <c r="B9" s="64" t="s">
        <v>22</v>
      </c>
      <c r="C9" s="52" t="s">
        <v>39</v>
      </c>
      <c r="D9" s="53">
        <v>200</v>
      </c>
      <c r="E9" s="56">
        <v>0</v>
      </c>
      <c r="F9" s="53">
        <f>SUM(D9*E9)</f>
        <v>0</v>
      </c>
    </row>
    <row r="10" spans="2:7" x14ac:dyDescent="0.25">
      <c r="B10" s="64" t="s">
        <v>23</v>
      </c>
      <c r="C10" s="52" t="s">
        <v>40</v>
      </c>
      <c r="D10" s="53">
        <v>275</v>
      </c>
      <c r="E10" s="56"/>
      <c r="F10" s="53">
        <f t="shared" ref="F10:F46" si="0">SUM(D10*E10)</f>
        <v>0</v>
      </c>
    </row>
    <row r="11" spans="2:7" x14ac:dyDescent="0.25">
      <c r="B11" s="64" t="s">
        <v>24</v>
      </c>
      <c r="C11" s="52" t="s">
        <v>41</v>
      </c>
      <c r="D11" s="53">
        <v>150</v>
      </c>
      <c r="E11" s="56">
        <v>0</v>
      </c>
      <c r="F11" s="53">
        <f t="shared" si="0"/>
        <v>0</v>
      </c>
    </row>
    <row r="12" spans="2:7" x14ac:dyDescent="0.25">
      <c r="B12" s="64" t="s">
        <v>25</v>
      </c>
      <c r="C12" s="52" t="s">
        <v>42</v>
      </c>
      <c r="D12" s="53">
        <v>50</v>
      </c>
      <c r="E12" s="56">
        <v>0</v>
      </c>
      <c r="F12" s="53">
        <f t="shared" si="0"/>
        <v>0</v>
      </c>
    </row>
    <row r="13" spans="2:7" x14ac:dyDescent="0.25">
      <c r="B13" s="64" t="s">
        <v>26</v>
      </c>
      <c r="C13" s="52" t="s">
        <v>43</v>
      </c>
      <c r="D13" s="53">
        <v>100</v>
      </c>
      <c r="E13" s="57">
        <v>0</v>
      </c>
      <c r="F13" s="53">
        <f t="shared" si="0"/>
        <v>0</v>
      </c>
    </row>
    <row r="14" spans="2:7" x14ac:dyDescent="0.25">
      <c r="B14" s="64" t="s">
        <v>27</v>
      </c>
      <c r="C14" s="52" t="s">
        <v>44</v>
      </c>
      <c r="D14" s="53">
        <v>100</v>
      </c>
      <c r="E14" s="57">
        <v>0</v>
      </c>
      <c r="F14" s="53">
        <f t="shared" si="0"/>
        <v>0</v>
      </c>
    </row>
    <row r="15" spans="2:7" x14ac:dyDescent="0.25">
      <c r="B15" s="64" t="s">
        <v>28</v>
      </c>
      <c r="C15" s="52" t="s">
        <v>45</v>
      </c>
      <c r="D15" s="53">
        <v>10</v>
      </c>
      <c r="E15" s="57">
        <v>0</v>
      </c>
      <c r="F15" s="53">
        <f t="shared" si="0"/>
        <v>0</v>
      </c>
    </row>
    <row r="16" spans="2:7" x14ac:dyDescent="0.25">
      <c r="B16" s="64" t="s">
        <v>46</v>
      </c>
      <c r="C16" s="52" t="s">
        <v>47</v>
      </c>
      <c r="D16" s="53">
        <v>10</v>
      </c>
      <c r="E16" s="57">
        <v>0</v>
      </c>
      <c r="F16" s="53">
        <f t="shared" si="0"/>
        <v>0</v>
      </c>
    </row>
    <row r="17" spans="2:6" x14ac:dyDescent="0.25">
      <c r="B17" s="64" t="s">
        <v>48</v>
      </c>
      <c r="C17" s="52" t="s">
        <v>49</v>
      </c>
      <c r="D17" s="53">
        <v>10</v>
      </c>
      <c r="E17" s="56">
        <v>0</v>
      </c>
      <c r="F17" s="53">
        <f t="shared" si="0"/>
        <v>0</v>
      </c>
    </row>
    <row r="18" spans="2:6" x14ac:dyDescent="0.25">
      <c r="B18" s="64" t="s">
        <v>50</v>
      </c>
      <c r="C18" s="52" t="s">
        <v>51</v>
      </c>
      <c r="D18" s="53">
        <v>20</v>
      </c>
      <c r="E18" s="57">
        <v>0</v>
      </c>
      <c r="F18" s="53">
        <f t="shared" si="0"/>
        <v>0</v>
      </c>
    </row>
    <row r="19" spans="2:6" x14ac:dyDescent="0.25">
      <c r="B19" s="64" t="s">
        <v>52</v>
      </c>
      <c r="C19" s="52" t="s">
        <v>53</v>
      </c>
      <c r="D19" s="53">
        <v>18</v>
      </c>
      <c r="E19" s="57">
        <v>0</v>
      </c>
      <c r="F19" s="53">
        <f t="shared" si="0"/>
        <v>0</v>
      </c>
    </row>
    <row r="20" spans="2:6" x14ac:dyDescent="0.25">
      <c r="B20" s="64" t="s">
        <v>54</v>
      </c>
      <c r="C20" s="52" t="s">
        <v>55</v>
      </c>
      <c r="D20" s="53">
        <v>10</v>
      </c>
      <c r="E20" s="56">
        <v>0</v>
      </c>
      <c r="F20" s="53">
        <f t="shared" si="0"/>
        <v>0</v>
      </c>
    </row>
    <row r="21" spans="2:6" x14ac:dyDescent="0.25">
      <c r="B21" s="64" t="s">
        <v>56</v>
      </c>
      <c r="C21" s="52" t="s">
        <v>57</v>
      </c>
      <c r="D21" s="53">
        <v>10</v>
      </c>
      <c r="E21" s="57">
        <v>0</v>
      </c>
      <c r="F21" s="53">
        <f t="shared" si="0"/>
        <v>0</v>
      </c>
    </row>
    <row r="22" spans="2:6" x14ac:dyDescent="0.25">
      <c r="B22" s="64" t="s">
        <v>58</v>
      </c>
      <c r="C22" s="52" t="s">
        <v>59</v>
      </c>
      <c r="D22" s="53">
        <v>1</v>
      </c>
      <c r="E22" s="57">
        <v>0</v>
      </c>
      <c r="F22" s="53">
        <f t="shared" si="0"/>
        <v>0</v>
      </c>
    </row>
    <row r="23" spans="2:6" x14ac:dyDescent="0.25">
      <c r="B23" s="64" t="s">
        <v>60</v>
      </c>
      <c r="C23" s="52" t="s">
        <v>61</v>
      </c>
      <c r="D23" s="53">
        <v>1</v>
      </c>
      <c r="E23" s="56">
        <v>0</v>
      </c>
      <c r="F23" s="53">
        <f t="shared" si="0"/>
        <v>0</v>
      </c>
    </row>
    <row r="24" spans="2:6" x14ac:dyDescent="0.25">
      <c r="B24" s="64" t="s">
        <v>62</v>
      </c>
      <c r="C24" s="52" t="s">
        <v>63</v>
      </c>
      <c r="D24" s="53">
        <v>16</v>
      </c>
      <c r="E24" s="56">
        <v>0</v>
      </c>
      <c r="F24" s="53">
        <f t="shared" si="0"/>
        <v>0</v>
      </c>
    </row>
    <row r="25" spans="2:6" x14ac:dyDescent="0.25">
      <c r="B25" s="64" t="s">
        <v>64</v>
      </c>
      <c r="C25" s="52" t="s">
        <v>65</v>
      </c>
      <c r="D25" s="53">
        <v>70</v>
      </c>
      <c r="E25" s="56">
        <v>0</v>
      </c>
      <c r="F25" s="53">
        <f t="shared" si="0"/>
        <v>0</v>
      </c>
    </row>
    <row r="26" spans="2:6" x14ac:dyDescent="0.25">
      <c r="B26" s="64" t="s">
        <v>66</v>
      </c>
      <c r="C26" s="52" t="s">
        <v>67</v>
      </c>
      <c r="D26" s="53">
        <v>1</v>
      </c>
      <c r="E26" s="57">
        <v>0</v>
      </c>
      <c r="F26" s="53">
        <f t="shared" si="0"/>
        <v>0</v>
      </c>
    </row>
    <row r="27" spans="2:6" x14ac:dyDescent="0.25">
      <c r="B27" s="64" t="s">
        <v>68</v>
      </c>
      <c r="C27" s="52" t="s">
        <v>69</v>
      </c>
      <c r="D27" s="53">
        <v>1</v>
      </c>
      <c r="E27" s="56">
        <v>0</v>
      </c>
      <c r="F27" s="53">
        <f t="shared" si="0"/>
        <v>0</v>
      </c>
    </row>
    <row r="28" spans="2:6" x14ac:dyDescent="0.25">
      <c r="B28" s="64" t="s">
        <v>70</v>
      </c>
      <c r="C28" s="52" t="s">
        <v>71</v>
      </c>
      <c r="D28" s="53">
        <v>9</v>
      </c>
      <c r="E28" s="57">
        <v>0</v>
      </c>
      <c r="F28" s="53">
        <f t="shared" si="0"/>
        <v>0</v>
      </c>
    </row>
    <row r="29" spans="2:6" x14ac:dyDescent="0.25">
      <c r="B29" s="64" t="s">
        <v>72</v>
      </c>
      <c r="C29" s="52" t="s">
        <v>73</v>
      </c>
      <c r="D29" s="53">
        <v>2</v>
      </c>
      <c r="E29" s="57">
        <v>0</v>
      </c>
      <c r="F29" s="53">
        <f t="shared" si="0"/>
        <v>0</v>
      </c>
    </row>
    <row r="30" spans="2:6" x14ac:dyDescent="0.25">
      <c r="B30" s="64" t="s">
        <v>74</v>
      </c>
      <c r="C30" s="52" t="s">
        <v>75</v>
      </c>
      <c r="D30" s="53">
        <v>1</v>
      </c>
      <c r="E30" s="56">
        <v>0</v>
      </c>
      <c r="F30" s="53">
        <f t="shared" si="0"/>
        <v>0</v>
      </c>
    </row>
    <row r="31" spans="2:6" x14ac:dyDescent="0.25">
      <c r="B31" s="64" t="s">
        <v>76</v>
      </c>
      <c r="C31" s="52" t="s">
        <v>77</v>
      </c>
      <c r="D31" s="53">
        <v>6</v>
      </c>
      <c r="E31" s="56">
        <v>0</v>
      </c>
      <c r="F31" s="53">
        <f t="shared" si="0"/>
        <v>0</v>
      </c>
    </row>
    <row r="32" spans="2:6" x14ac:dyDescent="0.25">
      <c r="B32" s="64" t="s">
        <v>78</v>
      </c>
      <c r="C32" s="52" t="s">
        <v>79</v>
      </c>
      <c r="D32" s="53">
        <v>5</v>
      </c>
      <c r="E32" s="56">
        <v>0</v>
      </c>
      <c r="F32" s="53">
        <f t="shared" si="0"/>
        <v>0</v>
      </c>
    </row>
    <row r="33" spans="2:6" x14ac:dyDescent="0.25">
      <c r="B33" s="64" t="s">
        <v>80</v>
      </c>
      <c r="C33" s="52" t="s">
        <v>81</v>
      </c>
      <c r="D33" s="53">
        <v>2</v>
      </c>
      <c r="E33" s="56">
        <v>0</v>
      </c>
      <c r="F33" s="53">
        <f t="shared" si="0"/>
        <v>0</v>
      </c>
    </row>
    <row r="34" spans="2:6" x14ac:dyDescent="0.25">
      <c r="B34" s="64" t="s">
        <v>82</v>
      </c>
      <c r="C34" s="52" t="s">
        <v>83</v>
      </c>
      <c r="D34" s="53">
        <v>2</v>
      </c>
      <c r="E34" s="56">
        <v>0</v>
      </c>
      <c r="F34" s="53">
        <f t="shared" si="0"/>
        <v>0</v>
      </c>
    </row>
    <row r="35" spans="2:6" x14ac:dyDescent="0.25">
      <c r="B35" s="64" t="s">
        <v>84</v>
      </c>
      <c r="C35" s="52" t="s">
        <v>85</v>
      </c>
      <c r="D35" s="53">
        <v>7</v>
      </c>
      <c r="E35" s="57">
        <v>0</v>
      </c>
      <c r="F35" s="53">
        <f t="shared" si="0"/>
        <v>0</v>
      </c>
    </row>
    <row r="36" spans="2:6" x14ac:dyDescent="0.25">
      <c r="B36" s="64" t="s">
        <v>86</v>
      </c>
      <c r="C36" s="52" t="s">
        <v>87</v>
      </c>
      <c r="D36" s="53">
        <v>5</v>
      </c>
      <c r="E36" s="58">
        <v>0</v>
      </c>
      <c r="F36" s="53">
        <f t="shared" si="0"/>
        <v>0</v>
      </c>
    </row>
    <row r="37" spans="2:6" x14ac:dyDescent="0.25">
      <c r="B37" s="64" t="s">
        <v>88</v>
      </c>
      <c r="C37" s="52" t="s">
        <v>89</v>
      </c>
      <c r="D37" s="53">
        <v>18</v>
      </c>
      <c r="E37" s="59">
        <v>0</v>
      </c>
      <c r="F37" s="53">
        <f t="shared" si="0"/>
        <v>0</v>
      </c>
    </row>
    <row r="38" spans="2:6" x14ac:dyDescent="0.25">
      <c r="B38" s="64" t="s">
        <v>90</v>
      </c>
      <c r="C38" s="52" t="s">
        <v>91</v>
      </c>
      <c r="D38" s="53">
        <v>3</v>
      </c>
      <c r="E38" s="56">
        <v>0</v>
      </c>
      <c r="F38" s="53">
        <f t="shared" si="0"/>
        <v>0</v>
      </c>
    </row>
    <row r="39" spans="2:6" x14ac:dyDescent="0.25">
      <c r="B39" s="64" t="s">
        <v>92</v>
      </c>
      <c r="C39" s="52" t="s">
        <v>93</v>
      </c>
      <c r="D39" s="53">
        <v>12</v>
      </c>
      <c r="E39" s="56">
        <v>0</v>
      </c>
      <c r="F39" s="53">
        <f t="shared" si="0"/>
        <v>0</v>
      </c>
    </row>
    <row r="40" spans="2:6" x14ac:dyDescent="0.25">
      <c r="B40" s="64" t="s">
        <v>94</v>
      </c>
      <c r="C40" s="52" t="s">
        <v>95</v>
      </c>
      <c r="D40" s="53">
        <v>1</v>
      </c>
      <c r="E40" s="56">
        <v>0</v>
      </c>
      <c r="F40" s="53">
        <f t="shared" si="0"/>
        <v>0</v>
      </c>
    </row>
    <row r="41" spans="2:6" x14ac:dyDescent="0.25">
      <c r="B41" s="64" t="s">
        <v>96</v>
      </c>
      <c r="C41" s="52" t="s">
        <v>97</v>
      </c>
      <c r="D41" s="53">
        <v>2</v>
      </c>
      <c r="E41" s="56">
        <v>0</v>
      </c>
      <c r="F41" s="53">
        <f t="shared" si="0"/>
        <v>0</v>
      </c>
    </row>
    <row r="42" spans="2:6" x14ac:dyDescent="0.25">
      <c r="B42" s="64" t="s">
        <v>98</v>
      </c>
      <c r="C42" s="52" t="s">
        <v>99</v>
      </c>
      <c r="D42" s="53">
        <v>1</v>
      </c>
      <c r="E42" s="56">
        <v>0</v>
      </c>
      <c r="F42" s="53">
        <f t="shared" si="0"/>
        <v>0</v>
      </c>
    </row>
    <row r="43" spans="2:6" x14ac:dyDescent="0.25">
      <c r="B43" s="64" t="s">
        <v>100</v>
      </c>
      <c r="C43" s="52" t="s">
        <v>101</v>
      </c>
      <c r="D43" s="53">
        <v>1</v>
      </c>
      <c r="E43" s="57">
        <v>0</v>
      </c>
      <c r="F43" s="53">
        <f t="shared" si="0"/>
        <v>0</v>
      </c>
    </row>
    <row r="44" spans="2:6" x14ac:dyDescent="0.25">
      <c r="B44" s="64" t="s">
        <v>102</v>
      </c>
      <c r="C44" s="52" t="s">
        <v>103</v>
      </c>
      <c r="D44" s="53">
        <v>2</v>
      </c>
      <c r="E44" s="56">
        <v>0</v>
      </c>
      <c r="F44" s="53">
        <f t="shared" si="0"/>
        <v>0</v>
      </c>
    </row>
    <row r="45" spans="2:6" x14ac:dyDescent="0.25">
      <c r="B45" s="64" t="s">
        <v>104</v>
      </c>
      <c r="C45" s="52" t="s">
        <v>105</v>
      </c>
      <c r="D45" s="53">
        <v>1</v>
      </c>
      <c r="E45" s="57">
        <v>0</v>
      </c>
      <c r="F45" s="53">
        <f t="shared" si="0"/>
        <v>0</v>
      </c>
    </row>
    <row r="46" spans="2:6" x14ac:dyDescent="0.25">
      <c r="B46" s="64" t="s">
        <v>106</v>
      </c>
      <c r="C46" s="52" t="s">
        <v>107</v>
      </c>
      <c r="D46" s="53">
        <v>1</v>
      </c>
      <c r="E46" s="57">
        <v>0</v>
      </c>
      <c r="F46" s="53">
        <f t="shared" si="0"/>
        <v>0</v>
      </c>
    </row>
    <row r="47" spans="2:6" x14ac:dyDescent="0.25">
      <c r="B47" s="64"/>
      <c r="C47" s="52"/>
      <c r="D47" s="52"/>
      <c r="E47" s="54" t="s">
        <v>108</v>
      </c>
      <c r="F47" s="55">
        <f>SUM(F9:F46)</f>
        <v>0</v>
      </c>
    </row>
  </sheetData>
  <mergeCells count="3">
    <mergeCell ref="B6:F6"/>
    <mergeCell ref="B3:G3"/>
    <mergeCell ref="B4:G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Materiál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Zagol Aleš</dc:creator>
  <cp:lastModifiedBy>Jüttnerová Andrea, Mgr.</cp:lastModifiedBy>
  <cp:lastPrinted>2016-01-13T08:23:20Z</cp:lastPrinted>
  <dcterms:created xsi:type="dcterms:W3CDTF">2016-01-06T12:59:09Z</dcterms:created>
  <dcterms:modified xsi:type="dcterms:W3CDTF">2020-12-22T10:40:37Z</dcterms:modified>
</cp:coreProperties>
</file>